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ilancio\Preventivo 2017\PER PUBBLICAZIONE SITO\"/>
    </mc:Choice>
  </mc:AlternateContent>
  <bookViews>
    <workbookView xWindow="0" yWindow="0" windowWidth="19200" windowHeight="1137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40" i="1" s="1"/>
  <c r="J39" i="1"/>
  <c r="J40" i="1" s="1"/>
  <c r="K35" i="1"/>
  <c r="K36" i="1" s="1"/>
  <c r="K41" i="1" s="1"/>
  <c r="J35" i="1"/>
  <c r="J36" i="1" s="1"/>
  <c r="J41" i="1" s="1"/>
  <c r="K27" i="1"/>
  <c r="K29" i="1" s="1"/>
  <c r="K30" i="1" s="1"/>
  <c r="J27" i="1"/>
  <c r="J29" i="1" s="1"/>
  <c r="J30" i="1" s="1"/>
  <c r="K21" i="1"/>
  <c r="J21" i="1"/>
  <c r="K16" i="1"/>
  <c r="K17" i="1" s="1"/>
  <c r="K22" i="1" s="1"/>
  <c r="J16" i="1"/>
  <c r="J17" i="1" s="1"/>
  <c r="J22" i="1" s="1"/>
  <c r="K10" i="1"/>
  <c r="J10" i="1"/>
  <c r="K9" i="1"/>
  <c r="K11" i="1" s="1"/>
  <c r="K12" i="1" s="1"/>
  <c r="K43" i="1" s="1"/>
  <c r="J9" i="1"/>
  <c r="J11" i="1" s="1"/>
  <c r="J12" i="1" s="1"/>
  <c r="J43" i="1" s="1"/>
</calcChain>
</file>

<file path=xl/sharedStrings.xml><?xml version="1.0" encoding="utf-8"?>
<sst xmlns="http://schemas.openxmlformats.org/spreadsheetml/2006/main" count="40" uniqueCount="34">
  <si>
    <t>Parco Nazionale delle Cinque Terre</t>
  </si>
  <si>
    <t xml:space="preserve">PROSPETTO RIEPILOGATIVO DELLE SPESE PER MISSIONI E PROGRAMMI                                       </t>
  </si>
  <si>
    <t>ALLEGATO 6 DM 01/10/2013</t>
  </si>
  <si>
    <t>ESERCIZIO FINANZIARIO 2017</t>
  </si>
  <si>
    <t>Competenza</t>
  </si>
  <si>
    <t>Cassa</t>
  </si>
  <si>
    <t>Missione 018- Sviluppo sostenibile e tutela del territorio e dell'ambiente</t>
  </si>
  <si>
    <t xml:space="preserve">     Programma 017- Tutela e conservazione della fauna e della flora, salvaguardia della biodiversità e dell'ecosisitema marino nei Parchi Nazionali</t>
  </si>
  <si>
    <r>
      <rPr>
        <b/>
        <sz val="11"/>
        <rFont val="Times New Roman"/>
        <family val="1"/>
      </rPr>
      <t xml:space="preserve">           Gruppo Cofog: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4</t>
    </r>
    <r>
      <rPr>
        <sz val="11"/>
        <rFont val="Times New Roman"/>
        <family val="1"/>
      </rPr>
      <t>- Protezione della Biodiversità e dei beni paesaggistici</t>
    </r>
  </si>
  <si>
    <r>
      <rPr>
        <b/>
        <sz val="11"/>
        <rFont val="Times New Roman"/>
        <family val="1"/>
      </rPr>
      <t xml:space="preserve">          Gruppo Cofog: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6</t>
    </r>
    <r>
      <rPr>
        <sz val="11"/>
        <rFont val="Times New Roman"/>
        <family val="1"/>
      </rPr>
      <t>- Protezione dell'ambiente non altrimenti classificabile</t>
    </r>
  </si>
  <si>
    <t>Totale Programma 017</t>
  </si>
  <si>
    <t>Totale Missione 018</t>
  </si>
  <si>
    <t>Missione 032- Servizi Istituzionali e generali per le amministrazioni di competenza</t>
  </si>
  <si>
    <t xml:space="preserve">     Programma 002- Indirizzo Politico</t>
  </si>
  <si>
    <r>
      <rPr>
        <b/>
        <sz val="11"/>
        <rFont val="Times New Roman"/>
        <family val="1"/>
      </rPr>
      <t>Gruppo Cofog: 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6</t>
    </r>
    <r>
      <rPr>
        <sz val="11"/>
        <rFont val="Times New Roman"/>
        <family val="1"/>
      </rPr>
      <t xml:space="preserve">- Protezione dell'Ambiente non altrimenti classificabile </t>
    </r>
  </si>
  <si>
    <t>Totale Programma 002</t>
  </si>
  <si>
    <t xml:space="preserve">     Programma 003- Servizi e affari generali per le amministrazioni di competenza</t>
  </si>
  <si>
    <r>
      <rPr>
        <b/>
        <sz val="11"/>
        <rFont val="Times New Roman"/>
        <family val="1"/>
      </rPr>
      <t xml:space="preserve">          Gruppo Cofog: 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6</t>
    </r>
    <r>
      <rPr>
        <sz val="11"/>
        <rFont val="Times New Roman"/>
        <family val="1"/>
      </rPr>
      <t xml:space="preserve">- Protezione dell'Ambiente non altrimenti classificabile </t>
    </r>
  </si>
  <si>
    <r>
      <rPr>
        <b/>
        <sz val="11"/>
        <rFont val="Times New Roman"/>
        <family val="1"/>
      </rPr>
      <t xml:space="preserve">         Gruppo Cofog: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4</t>
    </r>
    <r>
      <rPr>
        <sz val="11"/>
        <rFont val="Times New Roman"/>
        <family val="1"/>
      </rPr>
      <t>- Protezione della Biodiversità e dei beni paesaggistici</t>
    </r>
  </si>
  <si>
    <t>Totale Programma 003</t>
  </si>
  <si>
    <t>Totale Missione 032</t>
  </si>
  <si>
    <t>Missione 033 - Fondi da ripartire</t>
  </si>
  <si>
    <t xml:space="preserve">     Programma 001-Fondi da assegnare </t>
  </si>
  <si>
    <r>
      <rPr>
        <b/>
        <sz val="11"/>
        <rFont val="Times New Roman"/>
        <family val="1"/>
      </rPr>
      <t xml:space="preserve">          Gruppo Cofog: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4</t>
    </r>
    <r>
      <rPr>
        <sz val="11"/>
        <rFont val="Times New Roman"/>
        <family val="1"/>
      </rPr>
      <t>- Protezione della Biodiversità e dei beni paesaggistici</t>
    </r>
  </si>
  <si>
    <t>Totale Programma 001</t>
  </si>
  <si>
    <t>Totale Missione 033</t>
  </si>
  <si>
    <t>Missione 099 - Servizi per conto terzi e partite di giro</t>
  </si>
  <si>
    <t xml:space="preserve">     Programma 001- Spese relative ad operazioni contabili degli Enti quali sostituti d'imposta</t>
  </si>
  <si>
    <r>
      <rPr>
        <b/>
        <sz val="11"/>
        <rFont val="Times New Roman"/>
        <family val="1"/>
      </rPr>
      <t xml:space="preserve">         Gruppo Cofog: 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 xml:space="preserve">Gruppo 4 </t>
    </r>
    <r>
      <rPr>
        <sz val="11"/>
        <rFont val="Times New Roman"/>
        <family val="1"/>
      </rPr>
      <t>- Protezione della Biodiversità e dei bene paesaggistici</t>
    </r>
  </si>
  <si>
    <r>
      <rPr>
        <b/>
        <sz val="11"/>
        <rFont val="Times New Roman"/>
        <family val="1"/>
      </rPr>
      <t xml:space="preserve">         Gruppo Cofog: Div. 5</t>
    </r>
    <r>
      <rPr>
        <sz val="11"/>
        <rFont val="Times New Roman"/>
        <family val="1"/>
      </rPr>
      <t xml:space="preserve"> Protezione dell' Ambiente </t>
    </r>
    <r>
      <rPr>
        <b/>
        <sz val="11"/>
        <rFont val="Times New Roman"/>
        <family val="1"/>
      </rPr>
      <t>Gruppo 6</t>
    </r>
    <r>
      <rPr>
        <sz val="11"/>
        <rFont val="Times New Roman"/>
        <family val="1"/>
      </rPr>
      <t xml:space="preserve">- Protezione dell'Ambiente non altrimenti classificabile </t>
    </r>
  </si>
  <si>
    <t xml:space="preserve">     Programma 002- Spese relative alle attività gestionali per conto terzi</t>
  </si>
  <si>
    <t>Totale Missione 099</t>
  </si>
  <si>
    <t>TOTALE GENERALE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</si>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</sst>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2" applyFont="1" applyAlignment="1"/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2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/>
    <xf numFmtId="0" fontId="3" fillId="0" borderId="0" xfId="2" applyFont="1" applyBorder="1"/>
    <xf numFmtId="0" fontId="3" fillId="0" borderId="6" xfId="2" applyFont="1" applyBorder="1"/>
    <xf numFmtId="0" fontId="3" fillId="0" borderId="1" xfId="2" applyFont="1" applyBorder="1" applyAlignment="1">
      <alignment horizontal="center" vertical="center"/>
    </xf>
    <xf numFmtId="0" fontId="3" fillId="0" borderId="7" xfId="2" applyFont="1" applyBorder="1"/>
    <xf numFmtId="0" fontId="3" fillId="0" borderId="8" xfId="2" applyFont="1" applyBorder="1"/>
    <xf numFmtId="0" fontId="3" fillId="0" borderId="9" xfId="2" applyFont="1" applyBorder="1"/>
    <xf numFmtId="0" fontId="3" fillId="0" borderId="1" xfId="0" applyFont="1" applyBorder="1" applyAlignment="1">
      <alignment vertical="center"/>
    </xf>
    <xf numFmtId="0" fontId="4" fillId="0" borderId="0" xfId="2" applyFont="1" applyBorder="1"/>
    <xf numFmtId="0" fontId="4" fillId="0" borderId="1" xfId="2" applyFont="1" applyBorder="1" applyAlignment="1">
      <alignment wrapText="1"/>
    </xf>
    <xf numFmtId="0" fontId="3" fillId="0" borderId="1" xfId="2" applyFont="1" applyBorder="1"/>
    <xf numFmtId="0" fontId="3" fillId="0" borderId="1" xfId="2" applyFont="1" applyBorder="1" applyAlignment="1">
      <alignment horizontal="left" vertical="center" wrapText="1"/>
    </xf>
    <xf numFmtId="164" fontId="3" fillId="0" borderId="1" xfId="2" applyNumberFormat="1" applyFont="1" applyBorder="1"/>
    <xf numFmtId="0" fontId="4" fillId="0" borderId="10" xfId="2" applyFont="1" applyBorder="1" applyAlignment="1">
      <alignment horizontal="right" vertical="center" wrapText="1"/>
    </xf>
    <xf numFmtId="164" fontId="4" fillId="0" borderId="10" xfId="2" applyNumberFormat="1" applyFont="1" applyBorder="1"/>
    <xf numFmtId="0" fontId="4" fillId="0" borderId="11" xfId="2" applyFont="1" applyBorder="1" applyAlignment="1">
      <alignment horizontal="right" vertical="center" wrapText="1"/>
    </xf>
    <xf numFmtId="0" fontId="4" fillId="0" borderId="12" xfId="2" applyFont="1" applyBorder="1" applyAlignment="1">
      <alignment horizontal="right" vertical="center" wrapText="1"/>
    </xf>
    <xf numFmtId="164" fontId="4" fillId="0" borderId="12" xfId="2" applyNumberFormat="1" applyFont="1" applyBorder="1"/>
    <xf numFmtId="164" fontId="4" fillId="0" borderId="13" xfId="2" applyNumberFormat="1" applyFont="1" applyBorder="1"/>
    <xf numFmtId="0" fontId="4" fillId="0" borderId="0" xfId="2" applyFont="1" applyBorder="1" applyAlignment="1">
      <alignment horizontal="right" vertical="center" wrapText="1"/>
    </xf>
    <xf numFmtId="164" fontId="4" fillId="0" borderId="0" xfId="2" applyNumberFormat="1" applyFont="1" applyBorder="1"/>
    <xf numFmtId="0" fontId="4" fillId="0" borderId="7" xfId="2" applyFont="1" applyBorder="1"/>
    <xf numFmtId="0" fontId="4" fillId="0" borderId="14" xfId="2" applyFont="1" applyBorder="1" applyAlignment="1">
      <alignment horizontal="left" wrapText="1"/>
    </xf>
    <xf numFmtId="0" fontId="4" fillId="0" borderId="15" xfId="2" applyFont="1" applyBorder="1" applyAlignment="1">
      <alignment horizontal="left" wrapText="1"/>
    </xf>
    <xf numFmtId="0" fontId="3" fillId="0" borderId="15" xfId="2" applyFont="1" applyBorder="1"/>
    <xf numFmtId="0" fontId="3" fillId="0" borderId="16" xfId="2" applyFont="1" applyBorder="1"/>
    <xf numFmtId="0" fontId="4" fillId="0" borderId="14" xfId="2" applyFont="1" applyBorder="1" applyAlignment="1">
      <alignment horizontal="right" vertical="center" wrapText="1"/>
    </xf>
    <xf numFmtId="0" fontId="4" fillId="0" borderId="15" xfId="2" applyFont="1" applyBorder="1" applyAlignment="1">
      <alignment horizontal="right" vertical="center" wrapText="1"/>
    </xf>
    <xf numFmtId="0" fontId="4" fillId="0" borderId="16" xfId="2" applyFont="1" applyBorder="1" applyAlignment="1">
      <alignment horizontal="right" vertical="center" wrapText="1"/>
    </xf>
    <xf numFmtId="164" fontId="4" fillId="0" borderId="1" xfId="2" applyNumberFormat="1" applyFont="1" applyBorder="1"/>
    <xf numFmtId="0" fontId="3" fillId="0" borderId="15" xfId="0" applyFont="1" applyBorder="1" applyAlignment="1"/>
    <xf numFmtId="0" fontId="4" fillId="0" borderId="2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4" xfId="2" applyFont="1" applyBorder="1" applyAlignment="1">
      <alignment horizontal="right"/>
    </xf>
    <xf numFmtId="0" fontId="4" fillId="0" borderId="17" xfId="2" applyFont="1" applyBorder="1" applyAlignment="1">
      <alignment horizontal="right"/>
    </xf>
    <xf numFmtId="0" fontId="4" fillId="0" borderId="18" xfId="2" applyFont="1" applyBorder="1" applyAlignment="1">
      <alignment horizontal="right"/>
    </xf>
    <xf numFmtId="0" fontId="4" fillId="0" borderId="19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8" xfId="2" applyFont="1" applyBorder="1" applyAlignment="1">
      <alignment horizontal="left"/>
    </xf>
    <xf numFmtId="0" fontId="3" fillId="0" borderId="8" xfId="2" applyFont="1" applyBorder="1" applyAlignment="1">
      <alignment horizontal="left"/>
    </xf>
    <xf numFmtId="164" fontId="4" fillId="0" borderId="8" xfId="2" applyNumberFormat="1" applyFont="1" applyBorder="1"/>
    <xf numFmtId="0" fontId="4" fillId="0" borderId="7" xfId="2" applyFont="1" applyBorder="1" applyAlignment="1">
      <alignment horizontal="left" wrapText="1"/>
    </xf>
    <xf numFmtId="0" fontId="4" fillId="0" borderId="8" xfId="2" applyFont="1" applyBorder="1" applyAlignment="1">
      <alignment horizontal="left" wrapText="1"/>
    </xf>
    <xf numFmtId="164" fontId="4" fillId="0" borderId="9" xfId="2" applyNumberFormat="1" applyFont="1" applyBorder="1"/>
    <xf numFmtId="43" fontId="3" fillId="0" borderId="1" xfId="1" applyFont="1" applyBorder="1"/>
    <xf numFmtId="0" fontId="4" fillId="0" borderId="2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4" xfId="2" applyFont="1" applyBorder="1" applyAlignment="1">
      <alignment horizontal="right"/>
    </xf>
    <xf numFmtId="43" fontId="4" fillId="0" borderId="10" xfId="1" applyFont="1" applyBorder="1"/>
    <xf numFmtId="0" fontId="4" fillId="0" borderId="17" xfId="2" applyFont="1" applyBorder="1" applyAlignment="1">
      <alignment horizontal="right"/>
    </xf>
    <xf numFmtId="0" fontId="4" fillId="0" borderId="18" xfId="2" applyFont="1" applyBorder="1" applyAlignment="1">
      <alignment horizontal="right"/>
    </xf>
    <xf numFmtId="0" fontId="4" fillId="0" borderId="19" xfId="2" applyFont="1" applyBorder="1" applyAlignment="1">
      <alignment horizontal="right"/>
    </xf>
    <xf numFmtId="43" fontId="4" fillId="0" borderId="12" xfId="1" applyFont="1" applyBorder="1"/>
    <xf numFmtId="43" fontId="4" fillId="0" borderId="13" xfId="1" applyFont="1" applyBorder="1"/>
    <xf numFmtId="43" fontId="4" fillId="0" borderId="0" xfId="1" applyFont="1" applyBorder="1"/>
    <xf numFmtId="0" fontId="4" fillId="0" borderId="7" xfId="2" applyFont="1" applyBorder="1" applyAlignment="1">
      <alignment horizontal="left"/>
    </xf>
    <xf numFmtId="0" fontId="4" fillId="0" borderId="1" xfId="2" applyFont="1" applyBorder="1" applyAlignment="1">
      <alignment horizontal="right" vertical="center" wrapText="1"/>
    </xf>
    <xf numFmtId="164" fontId="4" fillId="0" borderId="15" xfId="2" applyNumberFormat="1" applyFont="1" applyBorder="1"/>
    <xf numFmtId="164" fontId="4" fillId="0" borderId="16" xfId="2" applyNumberFormat="1" applyFont="1" applyBorder="1"/>
    <xf numFmtId="0" fontId="3" fillId="0" borderId="17" xfId="2" applyFont="1" applyBorder="1" applyAlignment="1">
      <alignment horizontal="left" vertical="center" wrapText="1"/>
    </xf>
    <xf numFmtId="0" fontId="3" fillId="0" borderId="18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164" fontId="3" fillId="0" borderId="0" xfId="2" applyNumberFormat="1" applyFont="1" applyBorder="1"/>
    <xf numFmtId="164" fontId="3" fillId="0" borderId="6" xfId="2" applyNumberFormat="1" applyFont="1" applyBorder="1"/>
    <xf numFmtId="0" fontId="4" fillId="0" borderId="17" xfId="2" applyFont="1" applyBorder="1" applyAlignment="1">
      <alignment horizontal="right" vertical="center" wrapText="1"/>
    </xf>
    <xf numFmtId="0" fontId="4" fillId="0" borderId="18" xfId="2" applyFont="1" applyBorder="1" applyAlignment="1">
      <alignment horizontal="right" vertical="center" wrapText="1"/>
    </xf>
    <xf numFmtId="0" fontId="4" fillId="0" borderId="19" xfId="2" applyFont="1" applyBorder="1" applyAlignment="1">
      <alignment horizontal="right" vertical="center" wrapText="1"/>
    </xf>
    <xf numFmtId="164" fontId="3" fillId="0" borderId="0" xfId="2" applyNumberFormat="1" applyFont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/BILANCIO%20PER%20MISSIONI%20E%20PROGRAMMI/PREVENTIVO%202017/(12.12%20ORE%2016.00)%20All.6%20PREVENTIVO%202017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se per missioni e programmi"/>
      <sheetName val="RIEPILOGO"/>
      <sheetName val="Foglio2"/>
    </sheetNames>
    <sheetDataSet>
      <sheetData sheetId="0">
        <row r="74">
          <cell r="L74">
            <v>9888033.5999999996</v>
          </cell>
          <cell r="M74">
            <v>18024105.749999996</v>
          </cell>
        </row>
        <row r="75">
          <cell r="L75">
            <v>252484.54</v>
          </cell>
          <cell r="M75">
            <v>947608.82</v>
          </cell>
        </row>
        <row r="90">
          <cell r="H90">
            <v>71500</v>
          </cell>
          <cell r="I90">
            <v>90865.31</v>
          </cell>
        </row>
        <row r="100">
          <cell r="H100">
            <v>171500</v>
          </cell>
          <cell r="I100">
            <v>171500</v>
          </cell>
        </row>
        <row r="108">
          <cell r="H108">
            <v>165000</v>
          </cell>
          <cell r="I108">
            <v>212760.13</v>
          </cell>
        </row>
        <row r="119">
          <cell r="H119">
            <v>75500</v>
          </cell>
          <cell r="I119">
            <v>75500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12" sqref="A12:I12"/>
    </sheetView>
  </sheetViews>
  <sheetFormatPr defaultRowHeight="15" x14ac:dyDescent="0.25"/>
  <cols>
    <col min="1" max="6" width="9.140625" style="1"/>
    <col min="7" max="7" width="16" style="1" customWidth="1"/>
    <col min="8" max="8" width="9.140625" style="1"/>
    <col min="9" max="9" width="12.7109375" style="1" customWidth="1"/>
    <col min="10" max="10" width="20.5703125" style="1" customWidth="1"/>
    <col min="11" max="11" width="19.85546875" style="1" customWidth="1"/>
    <col min="12" max="262" width="9.140625" style="1"/>
    <col min="263" max="263" width="16" style="1" customWidth="1"/>
    <col min="264" max="264" width="9.140625" style="1"/>
    <col min="265" max="265" width="12.7109375" style="1" customWidth="1"/>
    <col min="266" max="266" width="20.5703125" style="1" customWidth="1"/>
    <col min="267" max="267" width="19.85546875" style="1" customWidth="1"/>
    <col min="268" max="518" width="9.140625" style="1"/>
    <col min="519" max="519" width="16" style="1" customWidth="1"/>
    <col min="520" max="520" width="9.140625" style="1"/>
    <col min="521" max="521" width="12.7109375" style="1" customWidth="1"/>
    <col min="522" max="522" width="20.5703125" style="1" customWidth="1"/>
    <col min="523" max="523" width="19.85546875" style="1" customWidth="1"/>
    <col min="524" max="774" width="9.140625" style="1"/>
    <col min="775" max="775" width="16" style="1" customWidth="1"/>
    <col min="776" max="776" width="9.140625" style="1"/>
    <col min="777" max="777" width="12.7109375" style="1" customWidth="1"/>
    <col min="778" max="778" width="20.5703125" style="1" customWidth="1"/>
    <col min="779" max="779" width="19.85546875" style="1" customWidth="1"/>
    <col min="780" max="1030" width="9.140625" style="1"/>
    <col min="1031" max="1031" width="16" style="1" customWidth="1"/>
    <col min="1032" max="1032" width="9.140625" style="1"/>
    <col min="1033" max="1033" width="12.7109375" style="1" customWidth="1"/>
    <col min="1034" max="1034" width="20.5703125" style="1" customWidth="1"/>
    <col min="1035" max="1035" width="19.85546875" style="1" customWidth="1"/>
    <col min="1036" max="1286" width="9.140625" style="1"/>
    <col min="1287" max="1287" width="16" style="1" customWidth="1"/>
    <col min="1288" max="1288" width="9.140625" style="1"/>
    <col min="1289" max="1289" width="12.7109375" style="1" customWidth="1"/>
    <col min="1290" max="1290" width="20.5703125" style="1" customWidth="1"/>
    <col min="1291" max="1291" width="19.85546875" style="1" customWidth="1"/>
    <col min="1292" max="1542" width="9.140625" style="1"/>
    <col min="1543" max="1543" width="16" style="1" customWidth="1"/>
    <col min="1544" max="1544" width="9.140625" style="1"/>
    <col min="1545" max="1545" width="12.7109375" style="1" customWidth="1"/>
    <col min="1546" max="1546" width="20.5703125" style="1" customWidth="1"/>
    <col min="1547" max="1547" width="19.85546875" style="1" customWidth="1"/>
    <col min="1548" max="1798" width="9.140625" style="1"/>
    <col min="1799" max="1799" width="16" style="1" customWidth="1"/>
    <col min="1800" max="1800" width="9.140625" style="1"/>
    <col min="1801" max="1801" width="12.7109375" style="1" customWidth="1"/>
    <col min="1802" max="1802" width="20.5703125" style="1" customWidth="1"/>
    <col min="1803" max="1803" width="19.85546875" style="1" customWidth="1"/>
    <col min="1804" max="2054" width="9.140625" style="1"/>
    <col min="2055" max="2055" width="16" style="1" customWidth="1"/>
    <col min="2056" max="2056" width="9.140625" style="1"/>
    <col min="2057" max="2057" width="12.7109375" style="1" customWidth="1"/>
    <col min="2058" max="2058" width="20.5703125" style="1" customWidth="1"/>
    <col min="2059" max="2059" width="19.85546875" style="1" customWidth="1"/>
    <col min="2060" max="2310" width="9.140625" style="1"/>
    <col min="2311" max="2311" width="16" style="1" customWidth="1"/>
    <col min="2312" max="2312" width="9.140625" style="1"/>
    <col min="2313" max="2313" width="12.7109375" style="1" customWidth="1"/>
    <col min="2314" max="2314" width="20.5703125" style="1" customWidth="1"/>
    <col min="2315" max="2315" width="19.85546875" style="1" customWidth="1"/>
    <col min="2316" max="2566" width="9.140625" style="1"/>
    <col min="2567" max="2567" width="16" style="1" customWidth="1"/>
    <col min="2568" max="2568" width="9.140625" style="1"/>
    <col min="2569" max="2569" width="12.7109375" style="1" customWidth="1"/>
    <col min="2570" max="2570" width="20.5703125" style="1" customWidth="1"/>
    <col min="2571" max="2571" width="19.85546875" style="1" customWidth="1"/>
    <col min="2572" max="2822" width="9.140625" style="1"/>
    <col min="2823" max="2823" width="16" style="1" customWidth="1"/>
    <col min="2824" max="2824" width="9.140625" style="1"/>
    <col min="2825" max="2825" width="12.7109375" style="1" customWidth="1"/>
    <col min="2826" max="2826" width="20.5703125" style="1" customWidth="1"/>
    <col min="2827" max="2827" width="19.85546875" style="1" customWidth="1"/>
    <col min="2828" max="3078" width="9.140625" style="1"/>
    <col min="3079" max="3079" width="16" style="1" customWidth="1"/>
    <col min="3080" max="3080" width="9.140625" style="1"/>
    <col min="3081" max="3081" width="12.7109375" style="1" customWidth="1"/>
    <col min="3082" max="3082" width="20.5703125" style="1" customWidth="1"/>
    <col min="3083" max="3083" width="19.85546875" style="1" customWidth="1"/>
    <col min="3084" max="3334" width="9.140625" style="1"/>
    <col min="3335" max="3335" width="16" style="1" customWidth="1"/>
    <col min="3336" max="3336" width="9.140625" style="1"/>
    <col min="3337" max="3337" width="12.7109375" style="1" customWidth="1"/>
    <col min="3338" max="3338" width="20.5703125" style="1" customWidth="1"/>
    <col min="3339" max="3339" width="19.85546875" style="1" customWidth="1"/>
    <col min="3340" max="3590" width="9.140625" style="1"/>
    <col min="3591" max="3591" width="16" style="1" customWidth="1"/>
    <col min="3592" max="3592" width="9.140625" style="1"/>
    <col min="3593" max="3593" width="12.7109375" style="1" customWidth="1"/>
    <col min="3594" max="3594" width="20.5703125" style="1" customWidth="1"/>
    <col min="3595" max="3595" width="19.85546875" style="1" customWidth="1"/>
    <col min="3596" max="3846" width="9.140625" style="1"/>
    <col min="3847" max="3847" width="16" style="1" customWidth="1"/>
    <col min="3848" max="3848" width="9.140625" style="1"/>
    <col min="3849" max="3849" width="12.7109375" style="1" customWidth="1"/>
    <col min="3850" max="3850" width="20.5703125" style="1" customWidth="1"/>
    <col min="3851" max="3851" width="19.85546875" style="1" customWidth="1"/>
    <col min="3852" max="4102" width="9.140625" style="1"/>
    <col min="4103" max="4103" width="16" style="1" customWidth="1"/>
    <col min="4104" max="4104" width="9.140625" style="1"/>
    <col min="4105" max="4105" width="12.7109375" style="1" customWidth="1"/>
    <col min="4106" max="4106" width="20.5703125" style="1" customWidth="1"/>
    <col min="4107" max="4107" width="19.85546875" style="1" customWidth="1"/>
    <col min="4108" max="4358" width="9.140625" style="1"/>
    <col min="4359" max="4359" width="16" style="1" customWidth="1"/>
    <col min="4360" max="4360" width="9.140625" style="1"/>
    <col min="4361" max="4361" width="12.7109375" style="1" customWidth="1"/>
    <col min="4362" max="4362" width="20.5703125" style="1" customWidth="1"/>
    <col min="4363" max="4363" width="19.85546875" style="1" customWidth="1"/>
    <col min="4364" max="4614" width="9.140625" style="1"/>
    <col min="4615" max="4615" width="16" style="1" customWidth="1"/>
    <col min="4616" max="4616" width="9.140625" style="1"/>
    <col min="4617" max="4617" width="12.7109375" style="1" customWidth="1"/>
    <col min="4618" max="4618" width="20.5703125" style="1" customWidth="1"/>
    <col min="4619" max="4619" width="19.85546875" style="1" customWidth="1"/>
    <col min="4620" max="4870" width="9.140625" style="1"/>
    <col min="4871" max="4871" width="16" style="1" customWidth="1"/>
    <col min="4872" max="4872" width="9.140625" style="1"/>
    <col min="4873" max="4873" width="12.7109375" style="1" customWidth="1"/>
    <col min="4874" max="4874" width="20.5703125" style="1" customWidth="1"/>
    <col min="4875" max="4875" width="19.85546875" style="1" customWidth="1"/>
    <col min="4876" max="5126" width="9.140625" style="1"/>
    <col min="5127" max="5127" width="16" style="1" customWidth="1"/>
    <col min="5128" max="5128" width="9.140625" style="1"/>
    <col min="5129" max="5129" width="12.7109375" style="1" customWidth="1"/>
    <col min="5130" max="5130" width="20.5703125" style="1" customWidth="1"/>
    <col min="5131" max="5131" width="19.85546875" style="1" customWidth="1"/>
    <col min="5132" max="5382" width="9.140625" style="1"/>
    <col min="5383" max="5383" width="16" style="1" customWidth="1"/>
    <col min="5384" max="5384" width="9.140625" style="1"/>
    <col min="5385" max="5385" width="12.7109375" style="1" customWidth="1"/>
    <col min="5386" max="5386" width="20.5703125" style="1" customWidth="1"/>
    <col min="5387" max="5387" width="19.85546875" style="1" customWidth="1"/>
    <col min="5388" max="5638" width="9.140625" style="1"/>
    <col min="5639" max="5639" width="16" style="1" customWidth="1"/>
    <col min="5640" max="5640" width="9.140625" style="1"/>
    <col min="5641" max="5641" width="12.7109375" style="1" customWidth="1"/>
    <col min="5642" max="5642" width="20.5703125" style="1" customWidth="1"/>
    <col min="5643" max="5643" width="19.85546875" style="1" customWidth="1"/>
    <col min="5644" max="5894" width="9.140625" style="1"/>
    <col min="5895" max="5895" width="16" style="1" customWidth="1"/>
    <col min="5896" max="5896" width="9.140625" style="1"/>
    <col min="5897" max="5897" width="12.7109375" style="1" customWidth="1"/>
    <col min="5898" max="5898" width="20.5703125" style="1" customWidth="1"/>
    <col min="5899" max="5899" width="19.85546875" style="1" customWidth="1"/>
    <col min="5900" max="6150" width="9.140625" style="1"/>
    <col min="6151" max="6151" width="16" style="1" customWidth="1"/>
    <col min="6152" max="6152" width="9.140625" style="1"/>
    <col min="6153" max="6153" width="12.7109375" style="1" customWidth="1"/>
    <col min="6154" max="6154" width="20.5703125" style="1" customWidth="1"/>
    <col min="6155" max="6155" width="19.85546875" style="1" customWidth="1"/>
    <col min="6156" max="6406" width="9.140625" style="1"/>
    <col min="6407" max="6407" width="16" style="1" customWidth="1"/>
    <col min="6408" max="6408" width="9.140625" style="1"/>
    <col min="6409" max="6409" width="12.7109375" style="1" customWidth="1"/>
    <col min="6410" max="6410" width="20.5703125" style="1" customWidth="1"/>
    <col min="6411" max="6411" width="19.85546875" style="1" customWidth="1"/>
    <col min="6412" max="6662" width="9.140625" style="1"/>
    <col min="6663" max="6663" width="16" style="1" customWidth="1"/>
    <col min="6664" max="6664" width="9.140625" style="1"/>
    <col min="6665" max="6665" width="12.7109375" style="1" customWidth="1"/>
    <col min="6666" max="6666" width="20.5703125" style="1" customWidth="1"/>
    <col min="6667" max="6667" width="19.85546875" style="1" customWidth="1"/>
    <col min="6668" max="6918" width="9.140625" style="1"/>
    <col min="6919" max="6919" width="16" style="1" customWidth="1"/>
    <col min="6920" max="6920" width="9.140625" style="1"/>
    <col min="6921" max="6921" width="12.7109375" style="1" customWidth="1"/>
    <col min="6922" max="6922" width="20.5703125" style="1" customWidth="1"/>
    <col min="6923" max="6923" width="19.85546875" style="1" customWidth="1"/>
    <col min="6924" max="7174" width="9.140625" style="1"/>
    <col min="7175" max="7175" width="16" style="1" customWidth="1"/>
    <col min="7176" max="7176" width="9.140625" style="1"/>
    <col min="7177" max="7177" width="12.7109375" style="1" customWidth="1"/>
    <col min="7178" max="7178" width="20.5703125" style="1" customWidth="1"/>
    <col min="7179" max="7179" width="19.85546875" style="1" customWidth="1"/>
    <col min="7180" max="7430" width="9.140625" style="1"/>
    <col min="7431" max="7431" width="16" style="1" customWidth="1"/>
    <col min="7432" max="7432" width="9.140625" style="1"/>
    <col min="7433" max="7433" width="12.7109375" style="1" customWidth="1"/>
    <col min="7434" max="7434" width="20.5703125" style="1" customWidth="1"/>
    <col min="7435" max="7435" width="19.85546875" style="1" customWidth="1"/>
    <col min="7436" max="7686" width="9.140625" style="1"/>
    <col min="7687" max="7687" width="16" style="1" customWidth="1"/>
    <col min="7688" max="7688" width="9.140625" style="1"/>
    <col min="7689" max="7689" width="12.7109375" style="1" customWidth="1"/>
    <col min="7690" max="7690" width="20.5703125" style="1" customWidth="1"/>
    <col min="7691" max="7691" width="19.85546875" style="1" customWidth="1"/>
    <col min="7692" max="7942" width="9.140625" style="1"/>
    <col min="7943" max="7943" width="16" style="1" customWidth="1"/>
    <col min="7944" max="7944" width="9.140625" style="1"/>
    <col min="7945" max="7945" width="12.7109375" style="1" customWidth="1"/>
    <col min="7946" max="7946" width="20.5703125" style="1" customWidth="1"/>
    <col min="7947" max="7947" width="19.85546875" style="1" customWidth="1"/>
    <col min="7948" max="8198" width="9.140625" style="1"/>
    <col min="8199" max="8199" width="16" style="1" customWidth="1"/>
    <col min="8200" max="8200" width="9.140625" style="1"/>
    <col min="8201" max="8201" width="12.7109375" style="1" customWidth="1"/>
    <col min="8202" max="8202" width="20.5703125" style="1" customWidth="1"/>
    <col min="8203" max="8203" width="19.85546875" style="1" customWidth="1"/>
    <col min="8204" max="8454" width="9.140625" style="1"/>
    <col min="8455" max="8455" width="16" style="1" customWidth="1"/>
    <col min="8456" max="8456" width="9.140625" style="1"/>
    <col min="8457" max="8457" width="12.7109375" style="1" customWidth="1"/>
    <col min="8458" max="8458" width="20.5703125" style="1" customWidth="1"/>
    <col min="8459" max="8459" width="19.85546875" style="1" customWidth="1"/>
    <col min="8460" max="8710" width="9.140625" style="1"/>
    <col min="8711" max="8711" width="16" style="1" customWidth="1"/>
    <col min="8712" max="8712" width="9.140625" style="1"/>
    <col min="8713" max="8713" width="12.7109375" style="1" customWidth="1"/>
    <col min="8714" max="8714" width="20.5703125" style="1" customWidth="1"/>
    <col min="8715" max="8715" width="19.85546875" style="1" customWidth="1"/>
    <col min="8716" max="8966" width="9.140625" style="1"/>
    <col min="8967" max="8967" width="16" style="1" customWidth="1"/>
    <col min="8968" max="8968" width="9.140625" style="1"/>
    <col min="8969" max="8969" width="12.7109375" style="1" customWidth="1"/>
    <col min="8970" max="8970" width="20.5703125" style="1" customWidth="1"/>
    <col min="8971" max="8971" width="19.85546875" style="1" customWidth="1"/>
    <col min="8972" max="9222" width="9.140625" style="1"/>
    <col min="9223" max="9223" width="16" style="1" customWidth="1"/>
    <col min="9224" max="9224" width="9.140625" style="1"/>
    <col min="9225" max="9225" width="12.7109375" style="1" customWidth="1"/>
    <col min="9226" max="9226" width="20.5703125" style="1" customWidth="1"/>
    <col min="9227" max="9227" width="19.85546875" style="1" customWidth="1"/>
    <col min="9228" max="9478" width="9.140625" style="1"/>
    <col min="9479" max="9479" width="16" style="1" customWidth="1"/>
    <col min="9480" max="9480" width="9.140625" style="1"/>
    <col min="9481" max="9481" width="12.7109375" style="1" customWidth="1"/>
    <col min="9482" max="9482" width="20.5703125" style="1" customWidth="1"/>
    <col min="9483" max="9483" width="19.85546875" style="1" customWidth="1"/>
    <col min="9484" max="9734" width="9.140625" style="1"/>
    <col min="9735" max="9735" width="16" style="1" customWidth="1"/>
    <col min="9736" max="9736" width="9.140625" style="1"/>
    <col min="9737" max="9737" width="12.7109375" style="1" customWidth="1"/>
    <col min="9738" max="9738" width="20.5703125" style="1" customWidth="1"/>
    <col min="9739" max="9739" width="19.85546875" style="1" customWidth="1"/>
    <col min="9740" max="9990" width="9.140625" style="1"/>
    <col min="9991" max="9991" width="16" style="1" customWidth="1"/>
    <col min="9992" max="9992" width="9.140625" style="1"/>
    <col min="9993" max="9993" width="12.7109375" style="1" customWidth="1"/>
    <col min="9994" max="9994" width="20.5703125" style="1" customWidth="1"/>
    <col min="9995" max="9995" width="19.85546875" style="1" customWidth="1"/>
    <col min="9996" max="10246" width="9.140625" style="1"/>
    <col min="10247" max="10247" width="16" style="1" customWidth="1"/>
    <col min="10248" max="10248" width="9.140625" style="1"/>
    <col min="10249" max="10249" width="12.7109375" style="1" customWidth="1"/>
    <col min="10250" max="10250" width="20.5703125" style="1" customWidth="1"/>
    <col min="10251" max="10251" width="19.85546875" style="1" customWidth="1"/>
    <col min="10252" max="10502" width="9.140625" style="1"/>
    <col min="10503" max="10503" width="16" style="1" customWidth="1"/>
    <col min="10504" max="10504" width="9.140625" style="1"/>
    <col min="10505" max="10505" width="12.7109375" style="1" customWidth="1"/>
    <col min="10506" max="10506" width="20.5703125" style="1" customWidth="1"/>
    <col min="10507" max="10507" width="19.85546875" style="1" customWidth="1"/>
    <col min="10508" max="10758" width="9.140625" style="1"/>
    <col min="10759" max="10759" width="16" style="1" customWidth="1"/>
    <col min="10760" max="10760" width="9.140625" style="1"/>
    <col min="10761" max="10761" width="12.7109375" style="1" customWidth="1"/>
    <col min="10762" max="10762" width="20.5703125" style="1" customWidth="1"/>
    <col min="10763" max="10763" width="19.85546875" style="1" customWidth="1"/>
    <col min="10764" max="11014" width="9.140625" style="1"/>
    <col min="11015" max="11015" width="16" style="1" customWidth="1"/>
    <col min="11016" max="11016" width="9.140625" style="1"/>
    <col min="11017" max="11017" width="12.7109375" style="1" customWidth="1"/>
    <col min="11018" max="11018" width="20.5703125" style="1" customWidth="1"/>
    <col min="11019" max="11019" width="19.85546875" style="1" customWidth="1"/>
    <col min="11020" max="11270" width="9.140625" style="1"/>
    <col min="11271" max="11271" width="16" style="1" customWidth="1"/>
    <col min="11272" max="11272" width="9.140625" style="1"/>
    <col min="11273" max="11273" width="12.7109375" style="1" customWidth="1"/>
    <col min="11274" max="11274" width="20.5703125" style="1" customWidth="1"/>
    <col min="11275" max="11275" width="19.85546875" style="1" customWidth="1"/>
    <col min="11276" max="11526" width="9.140625" style="1"/>
    <col min="11527" max="11527" width="16" style="1" customWidth="1"/>
    <col min="11528" max="11528" width="9.140625" style="1"/>
    <col min="11529" max="11529" width="12.7109375" style="1" customWidth="1"/>
    <col min="11530" max="11530" width="20.5703125" style="1" customWidth="1"/>
    <col min="11531" max="11531" width="19.85546875" style="1" customWidth="1"/>
    <col min="11532" max="11782" width="9.140625" style="1"/>
    <col min="11783" max="11783" width="16" style="1" customWidth="1"/>
    <col min="11784" max="11784" width="9.140625" style="1"/>
    <col min="11785" max="11785" width="12.7109375" style="1" customWidth="1"/>
    <col min="11786" max="11786" width="20.5703125" style="1" customWidth="1"/>
    <col min="11787" max="11787" width="19.85546875" style="1" customWidth="1"/>
    <col min="11788" max="12038" width="9.140625" style="1"/>
    <col min="12039" max="12039" width="16" style="1" customWidth="1"/>
    <col min="12040" max="12040" width="9.140625" style="1"/>
    <col min="12041" max="12041" width="12.7109375" style="1" customWidth="1"/>
    <col min="12042" max="12042" width="20.5703125" style="1" customWidth="1"/>
    <col min="12043" max="12043" width="19.85546875" style="1" customWidth="1"/>
    <col min="12044" max="12294" width="9.140625" style="1"/>
    <col min="12295" max="12295" width="16" style="1" customWidth="1"/>
    <col min="12296" max="12296" width="9.140625" style="1"/>
    <col min="12297" max="12297" width="12.7109375" style="1" customWidth="1"/>
    <col min="12298" max="12298" width="20.5703125" style="1" customWidth="1"/>
    <col min="12299" max="12299" width="19.85546875" style="1" customWidth="1"/>
    <col min="12300" max="12550" width="9.140625" style="1"/>
    <col min="12551" max="12551" width="16" style="1" customWidth="1"/>
    <col min="12552" max="12552" width="9.140625" style="1"/>
    <col min="12553" max="12553" width="12.7109375" style="1" customWidth="1"/>
    <col min="12554" max="12554" width="20.5703125" style="1" customWidth="1"/>
    <col min="12555" max="12555" width="19.85546875" style="1" customWidth="1"/>
    <col min="12556" max="12806" width="9.140625" style="1"/>
    <col min="12807" max="12807" width="16" style="1" customWidth="1"/>
    <col min="12808" max="12808" width="9.140625" style="1"/>
    <col min="12809" max="12809" width="12.7109375" style="1" customWidth="1"/>
    <col min="12810" max="12810" width="20.5703125" style="1" customWidth="1"/>
    <col min="12811" max="12811" width="19.85546875" style="1" customWidth="1"/>
    <col min="12812" max="13062" width="9.140625" style="1"/>
    <col min="13063" max="13063" width="16" style="1" customWidth="1"/>
    <col min="13064" max="13064" width="9.140625" style="1"/>
    <col min="13065" max="13065" width="12.7109375" style="1" customWidth="1"/>
    <col min="13066" max="13066" width="20.5703125" style="1" customWidth="1"/>
    <col min="13067" max="13067" width="19.85546875" style="1" customWidth="1"/>
    <col min="13068" max="13318" width="9.140625" style="1"/>
    <col min="13319" max="13319" width="16" style="1" customWidth="1"/>
    <col min="13320" max="13320" width="9.140625" style="1"/>
    <col min="13321" max="13321" width="12.7109375" style="1" customWidth="1"/>
    <col min="13322" max="13322" width="20.5703125" style="1" customWidth="1"/>
    <col min="13323" max="13323" width="19.85546875" style="1" customWidth="1"/>
    <col min="13324" max="13574" width="9.140625" style="1"/>
    <col min="13575" max="13575" width="16" style="1" customWidth="1"/>
    <col min="13576" max="13576" width="9.140625" style="1"/>
    <col min="13577" max="13577" width="12.7109375" style="1" customWidth="1"/>
    <col min="13578" max="13578" width="20.5703125" style="1" customWidth="1"/>
    <col min="13579" max="13579" width="19.85546875" style="1" customWidth="1"/>
    <col min="13580" max="13830" width="9.140625" style="1"/>
    <col min="13831" max="13831" width="16" style="1" customWidth="1"/>
    <col min="13832" max="13832" width="9.140625" style="1"/>
    <col min="13833" max="13833" width="12.7109375" style="1" customWidth="1"/>
    <col min="13834" max="13834" width="20.5703125" style="1" customWidth="1"/>
    <col min="13835" max="13835" width="19.85546875" style="1" customWidth="1"/>
    <col min="13836" max="14086" width="9.140625" style="1"/>
    <col min="14087" max="14087" width="16" style="1" customWidth="1"/>
    <col min="14088" max="14088" width="9.140625" style="1"/>
    <col min="14089" max="14089" width="12.7109375" style="1" customWidth="1"/>
    <col min="14090" max="14090" width="20.5703125" style="1" customWidth="1"/>
    <col min="14091" max="14091" width="19.85546875" style="1" customWidth="1"/>
    <col min="14092" max="14342" width="9.140625" style="1"/>
    <col min="14343" max="14343" width="16" style="1" customWidth="1"/>
    <col min="14344" max="14344" width="9.140625" style="1"/>
    <col min="14345" max="14345" width="12.7109375" style="1" customWidth="1"/>
    <col min="14346" max="14346" width="20.5703125" style="1" customWidth="1"/>
    <col min="14347" max="14347" width="19.85546875" style="1" customWidth="1"/>
    <col min="14348" max="14598" width="9.140625" style="1"/>
    <col min="14599" max="14599" width="16" style="1" customWidth="1"/>
    <col min="14600" max="14600" width="9.140625" style="1"/>
    <col min="14601" max="14601" width="12.7109375" style="1" customWidth="1"/>
    <col min="14602" max="14602" width="20.5703125" style="1" customWidth="1"/>
    <col min="14603" max="14603" width="19.85546875" style="1" customWidth="1"/>
    <col min="14604" max="14854" width="9.140625" style="1"/>
    <col min="14855" max="14855" width="16" style="1" customWidth="1"/>
    <col min="14856" max="14856" width="9.140625" style="1"/>
    <col min="14857" max="14857" width="12.7109375" style="1" customWidth="1"/>
    <col min="14858" max="14858" width="20.5703125" style="1" customWidth="1"/>
    <col min="14859" max="14859" width="19.85546875" style="1" customWidth="1"/>
    <col min="14860" max="15110" width="9.140625" style="1"/>
    <col min="15111" max="15111" width="16" style="1" customWidth="1"/>
    <col min="15112" max="15112" width="9.140625" style="1"/>
    <col min="15113" max="15113" width="12.7109375" style="1" customWidth="1"/>
    <col min="15114" max="15114" width="20.5703125" style="1" customWidth="1"/>
    <col min="15115" max="15115" width="19.85546875" style="1" customWidth="1"/>
    <col min="15116" max="15366" width="9.140625" style="1"/>
    <col min="15367" max="15367" width="16" style="1" customWidth="1"/>
    <col min="15368" max="15368" width="9.140625" style="1"/>
    <col min="15369" max="15369" width="12.7109375" style="1" customWidth="1"/>
    <col min="15370" max="15370" width="20.5703125" style="1" customWidth="1"/>
    <col min="15371" max="15371" width="19.85546875" style="1" customWidth="1"/>
    <col min="15372" max="15622" width="9.140625" style="1"/>
    <col min="15623" max="15623" width="16" style="1" customWidth="1"/>
    <col min="15624" max="15624" width="9.140625" style="1"/>
    <col min="15625" max="15625" width="12.7109375" style="1" customWidth="1"/>
    <col min="15626" max="15626" width="20.5703125" style="1" customWidth="1"/>
    <col min="15627" max="15627" width="19.85546875" style="1" customWidth="1"/>
    <col min="15628" max="15878" width="9.140625" style="1"/>
    <col min="15879" max="15879" width="16" style="1" customWidth="1"/>
    <col min="15880" max="15880" width="9.140625" style="1"/>
    <col min="15881" max="15881" width="12.7109375" style="1" customWidth="1"/>
    <col min="15882" max="15882" width="20.5703125" style="1" customWidth="1"/>
    <col min="15883" max="15883" width="19.85546875" style="1" customWidth="1"/>
    <col min="15884" max="16134" width="9.140625" style="1"/>
    <col min="16135" max="16135" width="16" style="1" customWidth="1"/>
    <col min="16136" max="16136" width="9.140625" style="1"/>
    <col min="16137" max="16137" width="12.7109375" style="1" customWidth="1"/>
    <col min="16138" max="16138" width="20.5703125" style="1" customWidth="1"/>
    <col min="16139" max="16139" width="19.85546875" style="1" customWidth="1"/>
    <col min="16140" max="16384" width="9.140625" style="1"/>
  </cols>
  <sheetData>
    <row r="1" spans="1:14" x14ac:dyDescent="0.25">
      <c r="K1" s="2" t="s">
        <v>0</v>
      </c>
    </row>
    <row r="3" spans="1:14" ht="31.5" customHeight="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3" t="s">
        <v>2</v>
      </c>
      <c r="K3" s="4"/>
      <c r="L3" s="5"/>
      <c r="M3" s="5"/>
      <c r="N3" s="5"/>
    </row>
    <row r="4" spans="1:14" x14ac:dyDescent="0.25">
      <c r="A4" s="6"/>
      <c r="B4" s="7"/>
      <c r="C4" s="7"/>
      <c r="D4" s="7"/>
      <c r="E4" s="7"/>
      <c r="F4" s="7"/>
      <c r="G4" s="7"/>
      <c r="H4" s="7"/>
      <c r="I4" s="8"/>
      <c r="J4" s="9" t="s">
        <v>3</v>
      </c>
      <c r="K4" s="10"/>
    </row>
    <row r="5" spans="1:14" x14ac:dyDescent="0.25">
      <c r="A5" s="11"/>
      <c r="B5" s="12"/>
      <c r="C5" s="12"/>
      <c r="D5" s="12"/>
      <c r="E5" s="12"/>
      <c r="F5" s="12"/>
      <c r="G5" s="12"/>
      <c r="H5" s="12"/>
      <c r="I5" s="13"/>
      <c r="J5" s="14" t="s">
        <v>4</v>
      </c>
      <c r="K5" s="14" t="s">
        <v>5</v>
      </c>
    </row>
    <row r="6" spans="1:14" x14ac:dyDescent="0.25">
      <c r="A6" s="15"/>
      <c r="B6" s="16"/>
      <c r="C6" s="16"/>
      <c r="D6" s="16"/>
      <c r="E6" s="16"/>
      <c r="F6" s="16"/>
      <c r="G6" s="16"/>
      <c r="H6" s="16"/>
      <c r="I6" s="17"/>
      <c r="J6" s="18"/>
      <c r="K6" s="18" t="s">
        <v>5</v>
      </c>
    </row>
    <row r="7" spans="1:14" x14ac:dyDescent="0.25">
      <c r="A7" s="19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4" ht="37.5" customHeight="1" x14ac:dyDescent="0.25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1"/>
      <c r="K8" s="21"/>
    </row>
    <row r="9" spans="1:14" ht="33.75" customHeight="1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  <c r="J9" s="23">
        <f>'[1]spese per missioni e programmi'!L74</f>
        <v>9888033.5999999996</v>
      </c>
      <c r="K9" s="23">
        <f>'[1]spese per missioni e programmi'!M74</f>
        <v>18024105.749999996</v>
      </c>
    </row>
    <row r="10" spans="1:14" ht="33.75" customHeight="1" x14ac:dyDescent="0.25">
      <c r="A10" s="22" t="s">
        <v>9</v>
      </c>
      <c r="B10" s="22"/>
      <c r="C10" s="22"/>
      <c r="D10" s="22"/>
      <c r="E10" s="22"/>
      <c r="F10" s="22"/>
      <c r="G10" s="22"/>
      <c r="H10" s="22"/>
      <c r="I10" s="22"/>
      <c r="J10" s="23">
        <f>'[1]spese per missioni e programmi'!L75</f>
        <v>252484.54</v>
      </c>
      <c r="K10" s="23">
        <f>'[1]spese per missioni e programmi'!M75</f>
        <v>947608.82</v>
      </c>
    </row>
    <row r="11" spans="1:14" ht="15.75" thickBot="1" x14ac:dyDescent="0.3">
      <c r="A11" s="24" t="s">
        <v>10</v>
      </c>
      <c r="B11" s="24"/>
      <c r="C11" s="24"/>
      <c r="D11" s="24"/>
      <c r="E11" s="24"/>
      <c r="F11" s="24"/>
      <c r="G11" s="24"/>
      <c r="H11" s="24"/>
      <c r="I11" s="24"/>
      <c r="J11" s="25">
        <f>SUM(J9:J10)</f>
        <v>10140518.139999999</v>
      </c>
      <c r="K11" s="25">
        <f>SUM(K9:K10)</f>
        <v>18971714.569999997</v>
      </c>
    </row>
    <row r="12" spans="1:14" ht="15.75" thickBot="1" x14ac:dyDescent="0.3">
      <c r="A12" s="26" t="s">
        <v>11</v>
      </c>
      <c r="B12" s="27"/>
      <c r="C12" s="27"/>
      <c r="D12" s="27"/>
      <c r="E12" s="27"/>
      <c r="F12" s="27"/>
      <c r="G12" s="27"/>
      <c r="H12" s="27"/>
      <c r="I12" s="27"/>
      <c r="J12" s="28">
        <f>J11</f>
        <v>10140518.139999999</v>
      </c>
      <c r="K12" s="29">
        <f>K11</f>
        <v>18971714.569999997</v>
      </c>
    </row>
    <row r="13" spans="1:14" ht="18.7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1"/>
      <c r="K13" s="31"/>
    </row>
    <row r="14" spans="1:14" x14ac:dyDescent="0.25">
      <c r="A14" s="32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4" x14ac:dyDescent="0.25">
      <c r="A15" s="33" t="s">
        <v>13</v>
      </c>
      <c r="B15" s="34"/>
      <c r="C15" s="34"/>
      <c r="D15" s="34"/>
      <c r="E15" s="34"/>
      <c r="F15" s="34"/>
      <c r="G15" s="34"/>
      <c r="H15" s="35"/>
      <c r="I15" s="35"/>
      <c r="J15" s="35"/>
      <c r="K15" s="36"/>
    </row>
    <row r="16" spans="1:14" x14ac:dyDescent="0.25">
      <c r="A16" s="22" t="s">
        <v>14</v>
      </c>
      <c r="B16" s="22"/>
      <c r="C16" s="22"/>
      <c r="D16" s="22"/>
      <c r="E16" s="22"/>
      <c r="F16" s="22"/>
      <c r="G16" s="22"/>
      <c r="H16" s="22"/>
      <c r="I16" s="22"/>
      <c r="J16" s="23">
        <f>'[1]spese per missioni e programmi'!H90</f>
        <v>71500</v>
      </c>
      <c r="K16" s="23">
        <f>'[1]spese per missioni e programmi'!I90</f>
        <v>90865.31</v>
      </c>
    </row>
    <row r="17" spans="1:11" x14ac:dyDescent="0.25">
      <c r="A17" s="37" t="s">
        <v>15</v>
      </c>
      <c r="B17" s="38"/>
      <c r="C17" s="38"/>
      <c r="D17" s="38"/>
      <c r="E17" s="38"/>
      <c r="F17" s="38"/>
      <c r="G17" s="38"/>
      <c r="H17" s="38"/>
      <c r="I17" s="39"/>
      <c r="J17" s="40">
        <f>SUM(J16)</f>
        <v>71500</v>
      </c>
      <c r="K17" s="40">
        <f>SUM(K16)</f>
        <v>90865.31</v>
      </c>
    </row>
    <row r="18" spans="1:11" ht="27.75" customHeight="1" x14ac:dyDescent="0.25">
      <c r="A18" s="33" t="s">
        <v>16</v>
      </c>
      <c r="B18" s="34"/>
      <c r="C18" s="34"/>
      <c r="D18" s="34"/>
      <c r="E18" s="34"/>
      <c r="F18" s="34"/>
      <c r="G18" s="34"/>
      <c r="H18" s="41"/>
      <c r="I18" s="41"/>
      <c r="J18" s="35"/>
      <c r="K18" s="36"/>
    </row>
    <row r="19" spans="1:11" ht="30" customHeight="1" x14ac:dyDescent="0.25">
      <c r="A19" s="22" t="s">
        <v>17</v>
      </c>
      <c r="B19" s="22"/>
      <c r="C19" s="22"/>
      <c r="D19" s="22"/>
      <c r="E19" s="22"/>
      <c r="F19" s="22"/>
      <c r="G19" s="22"/>
      <c r="H19" s="22"/>
      <c r="I19" s="22"/>
      <c r="J19" s="23"/>
      <c r="K19" s="23"/>
    </row>
    <row r="20" spans="1:11" ht="26.25" customHeight="1" x14ac:dyDescent="0.25">
      <c r="A20" s="22" t="s">
        <v>18</v>
      </c>
      <c r="B20" s="22"/>
      <c r="C20" s="22"/>
      <c r="D20" s="22"/>
      <c r="E20" s="22"/>
      <c r="F20" s="22"/>
      <c r="G20" s="22"/>
      <c r="H20" s="22"/>
      <c r="I20" s="22"/>
      <c r="J20" s="23"/>
      <c r="K20" s="23"/>
    </row>
    <row r="21" spans="1:11" ht="15.75" thickBot="1" x14ac:dyDescent="0.3">
      <c r="A21" s="42" t="s">
        <v>19</v>
      </c>
      <c r="B21" s="43"/>
      <c r="C21" s="43"/>
      <c r="D21" s="43"/>
      <c r="E21" s="43"/>
      <c r="F21" s="43"/>
      <c r="G21" s="43"/>
      <c r="H21" s="43"/>
      <c r="I21" s="44"/>
      <c r="J21" s="25">
        <f>SUM(J19:J20)</f>
        <v>0</v>
      </c>
      <c r="K21" s="25">
        <f>SUM(K19:K20)</f>
        <v>0</v>
      </c>
    </row>
    <row r="22" spans="1:11" ht="15.75" thickBot="1" x14ac:dyDescent="0.3">
      <c r="A22" s="45" t="s">
        <v>20</v>
      </c>
      <c r="B22" s="46"/>
      <c r="C22" s="46"/>
      <c r="D22" s="46"/>
      <c r="E22" s="46"/>
      <c r="F22" s="46"/>
      <c r="G22" s="46"/>
      <c r="H22" s="46"/>
      <c r="I22" s="47"/>
      <c r="J22" s="28">
        <f>J17+J21</f>
        <v>71500</v>
      </c>
      <c r="K22" s="29">
        <f>K17+K21</f>
        <v>90865.31</v>
      </c>
    </row>
    <row r="23" spans="1:11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31"/>
      <c r="K23" s="31"/>
    </row>
    <row r="24" spans="1:11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31"/>
      <c r="K24" s="31"/>
    </row>
    <row r="25" spans="1:11" x14ac:dyDescent="0.25">
      <c r="A25" s="49" t="s">
        <v>21</v>
      </c>
      <c r="B25" s="49"/>
      <c r="C25" s="50"/>
      <c r="D25" s="50"/>
      <c r="E25" s="50"/>
      <c r="F25" s="50"/>
      <c r="G25" s="50"/>
      <c r="H25" s="50"/>
      <c r="I25" s="16"/>
      <c r="J25" s="51"/>
      <c r="K25" s="51"/>
    </row>
    <row r="26" spans="1:11" x14ac:dyDescent="0.25">
      <c r="A26" s="52" t="s">
        <v>22</v>
      </c>
      <c r="B26" s="53"/>
      <c r="C26" s="53"/>
      <c r="D26" s="53"/>
      <c r="E26" s="53"/>
      <c r="F26" s="53"/>
      <c r="G26" s="53"/>
      <c r="H26" s="16"/>
      <c r="I26" s="16"/>
      <c r="J26" s="51"/>
      <c r="K26" s="54"/>
    </row>
    <row r="27" spans="1:11" ht="30" customHeight="1" x14ac:dyDescent="0.25">
      <c r="A27" s="22" t="s">
        <v>23</v>
      </c>
      <c r="B27" s="22"/>
      <c r="C27" s="22"/>
      <c r="D27" s="22"/>
      <c r="E27" s="22"/>
      <c r="F27" s="22"/>
      <c r="G27" s="22"/>
      <c r="H27" s="22"/>
      <c r="I27" s="22"/>
      <c r="J27" s="55">
        <f>'[1]spese per missioni e programmi'!H100</f>
        <v>171500</v>
      </c>
      <c r="K27" s="55">
        <f>'[1]spese per missioni e programmi'!I100</f>
        <v>171500</v>
      </c>
    </row>
    <row r="28" spans="1:11" ht="30" customHeight="1" x14ac:dyDescent="0.25">
      <c r="A28" s="22" t="s">
        <v>17</v>
      </c>
      <c r="B28" s="22"/>
      <c r="C28" s="22"/>
      <c r="D28" s="22"/>
      <c r="E28" s="22"/>
      <c r="F28" s="22"/>
      <c r="G28" s="22"/>
      <c r="H28" s="22"/>
      <c r="I28" s="22"/>
      <c r="J28" s="21"/>
      <c r="K28" s="21"/>
    </row>
    <row r="29" spans="1:11" ht="15.75" thickBot="1" x14ac:dyDescent="0.3">
      <c r="A29" s="56"/>
      <c r="B29" s="57"/>
      <c r="C29" s="57"/>
      <c r="D29" s="57"/>
      <c r="E29" s="57"/>
      <c r="F29" s="57"/>
      <c r="G29" s="57"/>
      <c r="H29" s="57"/>
      <c r="I29" s="58" t="s">
        <v>24</v>
      </c>
      <c r="J29" s="59">
        <f>SUM(J27:J27)</f>
        <v>171500</v>
      </c>
      <c r="K29" s="59">
        <f>SUM(K27:K27)</f>
        <v>171500</v>
      </c>
    </row>
    <row r="30" spans="1:11" ht="15.75" thickBot="1" x14ac:dyDescent="0.3">
      <c r="A30" s="60"/>
      <c r="B30" s="61"/>
      <c r="C30" s="61"/>
      <c r="D30" s="61"/>
      <c r="E30" s="61"/>
      <c r="F30" s="61"/>
      <c r="G30" s="61"/>
      <c r="H30" s="61"/>
      <c r="I30" s="62" t="s">
        <v>25</v>
      </c>
      <c r="J30" s="63">
        <f>J29</f>
        <v>171500</v>
      </c>
      <c r="K30" s="64">
        <f>K29</f>
        <v>171500</v>
      </c>
    </row>
    <row r="31" spans="1:11" ht="15" customHeight="1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65"/>
      <c r="K31" s="65"/>
    </row>
    <row r="32" spans="1:11" x14ac:dyDescent="0.25">
      <c r="A32" s="66" t="s">
        <v>26</v>
      </c>
      <c r="B32" s="49"/>
      <c r="C32" s="50"/>
      <c r="D32" s="50"/>
      <c r="E32" s="50"/>
      <c r="F32" s="50"/>
      <c r="G32" s="50"/>
      <c r="H32" s="50"/>
      <c r="I32" s="16"/>
      <c r="J32" s="16"/>
      <c r="K32" s="17"/>
    </row>
    <row r="33" spans="1:11" ht="30.75" customHeight="1" x14ac:dyDescent="0.25">
      <c r="A33" s="33" t="s">
        <v>27</v>
      </c>
      <c r="B33" s="34"/>
      <c r="C33" s="34"/>
      <c r="D33" s="34"/>
      <c r="E33" s="34"/>
      <c r="F33" s="34"/>
      <c r="G33" s="34"/>
      <c r="H33" s="41"/>
      <c r="I33" s="41"/>
      <c r="J33" s="35"/>
      <c r="K33" s="36"/>
    </row>
    <row r="34" spans="1:11" ht="30.75" customHeight="1" x14ac:dyDescent="0.25">
      <c r="A34" s="22" t="s">
        <v>28</v>
      </c>
      <c r="B34" s="22"/>
      <c r="C34" s="22"/>
      <c r="D34" s="22"/>
      <c r="E34" s="22"/>
      <c r="F34" s="22"/>
      <c r="G34" s="22"/>
      <c r="H34" s="22"/>
      <c r="I34" s="22"/>
      <c r="J34" s="21"/>
      <c r="K34" s="21"/>
    </row>
    <row r="35" spans="1:11" ht="36" customHeight="1" x14ac:dyDescent="0.25">
      <c r="A35" s="22" t="s">
        <v>29</v>
      </c>
      <c r="B35" s="22"/>
      <c r="C35" s="22"/>
      <c r="D35" s="22"/>
      <c r="E35" s="22"/>
      <c r="F35" s="22"/>
      <c r="G35" s="22"/>
      <c r="H35" s="22"/>
      <c r="I35" s="22"/>
      <c r="J35" s="23">
        <f>'[1]spese per missioni e programmi'!H108</f>
        <v>165000</v>
      </c>
      <c r="K35" s="23">
        <f>'[1]spese per missioni e programmi'!I108</f>
        <v>212760.13</v>
      </c>
    </row>
    <row r="36" spans="1:11" ht="21.75" customHeight="1" x14ac:dyDescent="0.25">
      <c r="A36" s="67" t="s">
        <v>24</v>
      </c>
      <c r="B36" s="67"/>
      <c r="C36" s="67"/>
      <c r="D36" s="67"/>
      <c r="E36" s="67"/>
      <c r="F36" s="67"/>
      <c r="G36" s="67"/>
      <c r="H36" s="67"/>
      <c r="I36" s="67"/>
      <c r="J36" s="40">
        <f>SUM(J35)</f>
        <v>165000</v>
      </c>
      <c r="K36" s="40">
        <f>SUM(K35)</f>
        <v>212760.13</v>
      </c>
    </row>
    <row r="37" spans="1:11" ht="21.75" customHeight="1" x14ac:dyDescent="0.25">
      <c r="A37" s="33" t="s">
        <v>30</v>
      </c>
      <c r="B37" s="34"/>
      <c r="C37" s="34"/>
      <c r="D37" s="34"/>
      <c r="E37" s="34"/>
      <c r="F37" s="34"/>
      <c r="G37" s="34"/>
      <c r="H37" s="41"/>
      <c r="I37" s="41"/>
      <c r="J37" s="68"/>
      <c r="K37" s="69"/>
    </row>
    <row r="38" spans="1:11" ht="27" customHeight="1" x14ac:dyDescent="0.25">
      <c r="A38" s="22" t="s">
        <v>28</v>
      </c>
      <c r="B38" s="22"/>
      <c r="C38" s="22"/>
      <c r="D38" s="22"/>
      <c r="E38" s="22"/>
      <c r="F38" s="22"/>
      <c r="G38" s="22"/>
      <c r="H38" s="22"/>
      <c r="I38" s="22"/>
      <c r="J38" s="40"/>
      <c r="K38" s="40"/>
    </row>
    <row r="39" spans="1:11" ht="27" customHeight="1" x14ac:dyDescent="0.25">
      <c r="A39" s="22" t="s">
        <v>29</v>
      </c>
      <c r="B39" s="22"/>
      <c r="C39" s="22"/>
      <c r="D39" s="22"/>
      <c r="E39" s="22"/>
      <c r="F39" s="22"/>
      <c r="G39" s="22"/>
      <c r="H39" s="22"/>
      <c r="I39" s="22"/>
      <c r="J39" s="40">
        <f>'[1]spese per missioni e programmi'!H119</f>
        <v>75500</v>
      </c>
      <c r="K39" s="40">
        <f>'[1]spese per missioni e programmi'!I119</f>
        <v>75500</v>
      </c>
    </row>
    <row r="40" spans="1:11" ht="15.75" thickBot="1" x14ac:dyDescent="0.3">
      <c r="A40" s="24" t="s">
        <v>15</v>
      </c>
      <c r="B40" s="24"/>
      <c r="C40" s="24"/>
      <c r="D40" s="24"/>
      <c r="E40" s="24"/>
      <c r="F40" s="24"/>
      <c r="G40" s="24"/>
      <c r="H40" s="24"/>
      <c r="I40" s="24"/>
      <c r="J40" s="25">
        <f>SUM(J39)</f>
        <v>75500</v>
      </c>
      <c r="K40" s="25">
        <f>SUM(K39)</f>
        <v>75500</v>
      </c>
    </row>
    <row r="41" spans="1:11" ht="15.75" thickBot="1" x14ac:dyDescent="0.3">
      <c r="A41" s="70"/>
      <c r="B41" s="71"/>
      <c r="C41" s="71"/>
      <c r="D41" s="71"/>
      <c r="E41" s="71"/>
      <c r="F41" s="71"/>
      <c r="G41" s="71"/>
      <c r="H41" s="71"/>
      <c r="I41" s="62" t="s">
        <v>31</v>
      </c>
      <c r="J41" s="28">
        <f>J36+J40</f>
        <v>240500</v>
      </c>
      <c r="K41" s="29">
        <f>K36+K40</f>
        <v>288260.13</v>
      </c>
    </row>
    <row r="42" spans="1:11" ht="15.75" thickBot="1" x14ac:dyDescent="0.3">
      <c r="A42" s="72"/>
      <c r="B42" s="73"/>
      <c r="C42" s="73"/>
      <c r="D42" s="73"/>
      <c r="E42" s="73"/>
      <c r="F42" s="73"/>
      <c r="G42" s="73"/>
      <c r="H42" s="73"/>
      <c r="I42" s="48"/>
      <c r="J42" s="74"/>
      <c r="K42" s="75"/>
    </row>
    <row r="43" spans="1:11" ht="15.75" thickBot="1" x14ac:dyDescent="0.3">
      <c r="A43" s="76" t="s">
        <v>32</v>
      </c>
      <c r="B43" s="77"/>
      <c r="C43" s="77"/>
      <c r="D43" s="77"/>
      <c r="E43" s="77"/>
      <c r="F43" s="77"/>
      <c r="G43" s="77"/>
      <c r="H43" s="77"/>
      <c r="I43" s="78"/>
      <c r="J43" s="28">
        <f>J12+J22+J30+J41</f>
        <v>10624018.139999999</v>
      </c>
      <c r="K43" s="29">
        <f>K12+K22+K30+K41</f>
        <v>19522340.009999994</v>
      </c>
    </row>
    <row r="45" spans="1:11" x14ac:dyDescent="0.25">
      <c r="J45" s="1" t="s">
        <v>33</v>
      </c>
    </row>
    <row r="46" spans="1:11" x14ac:dyDescent="0.25">
      <c r="J46" s="79"/>
      <c r="K46" s="79"/>
    </row>
  </sheetData>
  <mergeCells count="30">
    <mergeCell ref="A36:I36"/>
    <mergeCell ref="A37:I37"/>
    <mergeCell ref="A38:I38"/>
    <mergeCell ref="A39:I39"/>
    <mergeCell ref="A40:I40"/>
    <mergeCell ref="A43:I43"/>
    <mergeCell ref="A26:G26"/>
    <mergeCell ref="A27:I27"/>
    <mergeCell ref="A28:I28"/>
    <mergeCell ref="A33:I33"/>
    <mergeCell ref="A34:I34"/>
    <mergeCell ref="A35:I35"/>
    <mergeCell ref="A17:I17"/>
    <mergeCell ref="A18:I18"/>
    <mergeCell ref="A19:I19"/>
    <mergeCell ref="A20:I20"/>
    <mergeCell ref="A21:I21"/>
    <mergeCell ref="A22:I22"/>
    <mergeCell ref="A9:I9"/>
    <mergeCell ref="A10:I10"/>
    <mergeCell ref="A11:I11"/>
    <mergeCell ref="A12:I12"/>
    <mergeCell ref="A15:G15"/>
    <mergeCell ref="A16:I16"/>
    <mergeCell ref="A3:I3"/>
    <mergeCell ref="J3:K3"/>
    <mergeCell ref="J4:K4"/>
    <mergeCell ref="J5:J6"/>
    <mergeCell ref="K5:K6"/>
    <mergeCell ref="A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Pugiotto</dc:creator>
  <cp:lastModifiedBy>Paola Pugiotto</cp:lastModifiedBy>
  <dcterms:created xsi:type="dcterms:W3CDTF">2017-04-21T07:16:49Z</dcterms:created>
  <dcterms:modified xsi:type="dcterms:W3CDTF">2017-04-21T07:18:26Z</dcterms:modified>
</cp:coreProperties>
</file>